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IESA\Study Abroad\4. Program Information and Advising\2. Academic Travel Seminars\"/>
    </mc:Choice>
  </mc:AlternateContent>
  <xr:revisionPtr revIDLastSave="0" documentId="13_ncr:1_{4A948C18-B396-4699-9271-1E459668071A}" xr6:coauthVersionLast="36" xr6:coauthVersionMax="36" xr10:uidLastSave="{00000000-0000-0000-0000-000000000000}"/>
  <bookViews>
    <workbookView xWindow="0" yWindow="0" windowWidth="28800" windowHeight="11630" activeTab="1" xr2:uid="{5F1D5FC0-5495-4F66-B2E8-C2B07C5A8565}"/>
  </bookViews>
  <sheets>
    <sheet name="Example budget" sheetId="1" r:id="rId1"/>
    <sheet name="Templat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E47" i="3"/>
  <c r="E41" i="3"/>
  <c r="E40" i="3"/>
  <c r="E39" i="3"/>
  <c r="E38" i="3"/>
  <c r="E37" i="3"/>
  <c r="E36" i="3"/>
  <c r="E35" i="3"/>
  <c r="D34" i="3"/>
  <c r="E34" i="3" s="1"/>
  <c r="D33" i="3"/>
  <c r="E33" i="3" s="1"/>
  <c r="E32" i="3"/>
  <c r="E31" i="3"/>
  <c r="D30" i="3"/>
  <c r="D42" i="3" s="1"/>
  <c r="E26" i="3"/>
  <c r="E25" i="3"/>
  <c r="D25" i="3" s="1"/>
  <c r="D27" i="3" s="1"/>
  <c r="E24" i="3"/>
  <c r="E21" i="3"/>
  <c r="D21" i="3" s="1"/>
  <c r="E36" i="1"/>
  <c r="E42" i="1"/>
  <c r="E41" i="1"/>
  <c r="E40" i="1"/>
  <c r="E39" i="1"/>
  <c r="E38" i="1"/>
  <c r="E37" i="1"/>
  <c r="D35" i="1"/>
  <c r="E35" i="1" s="1"/>
  <c r="D34" i="1"/>
  <c r="E34" i="1" s="1"/>
  <c r="E33" i="1"/>
  <c r="E32" i="1"/>
  <c r="E27" i="1"/>
  <c r="E26" i="1"/>
  <c r="D26" i="1" s="1"/>
  <c r="E27" i="3" l="1"/>
  <c r="E42" i="3"/>
  <c r="E48" i="1"/>
  <c r="E44" i="3" l="1"/>
  <c r="D50" i="3"/>
  <c r="D51" i="3" s="1"/>
  <c r="D52" i="3" s="1"/>
  <c r="D23" i="1"/>
  <c r="E25" i="1"/>
  <c r="D25" i="1" s="1"/>
  <c r="E21" i="1" l="1"/>
  <c r="E24" i="1"/>
  <c r="D24" i="1" s="1"/>
  <c r="D31" i="1" l="1"/>
  <c r="D21" i="1" l="1"/>
  <c r="D28" i="1" l="1"/>
  <c r="E28" i="1" l="1"/>
  <c r="D43" i="1"/>
  <c r="E43" i="1" s="1"/>
  <c r="E45" i="1" l="1"/>
  <c r="D51" i="1"/>
  <c r="D52" i="1" s="1"/>
  <c r="D53" i="1" s="1"/>
</calcChain>
</file>

<file path=xl/sharedStrings.xml><?xml version="1.0" encoding="utf-8"?>
<sst xmlns="http://schemas.openxmlformats.org/spreadsheetml/2006/main" count="114" uniqueCount="58">
  <si>
    <t>Participation Minimum</t>
  </si>
  <si>
    <t>Arrival</t>
  </si>
  <si>
    <t>Departure</t>
  </si>
  <si>
    <t>Preferred Limit</t>
  </si>
  <si>
    <t>Revenue &amp; Expense Projections</t>
  </si>
  <si>
    <t>$/PP</t>
  </si>
  <si>
    <t>Total Number of Faculty Leaders and Program Assistants</t>
  </si>
  <si>
    <t>Total Expected Enrollment</t>
  </si>
  <si>
    <t>Total Expected Revenue</t>
  </si>
  <si>
    <t>Other (if needed):</t>
  </si>
  <si>
    <t>Exchange Rate</t>
  </si>
  <si>
    <t>USD</t>
  </si>
  <si>
    <t>Projected Expenses</t>
  </si>
  <si>
    <t>Variable Expenses</t>
  </si>
  <si>
    <t>rate</t>
  </si>
  <si>
    <t>#</t>
  </si>
  <si>
    <t>notes</t>
  </si>
  <si>
    <t>Program Package (housing, courses, excursions)</t>
  </si>
  <si>
    <t>Housing</t>
  </si>
  <si>
    <t>included</t>
  </si>
  <si>
    <t>Arrival/Farewell Dinners</t>
  </si>
  <si>
    <t>Entrance Fees &amp; Entertainment Tickets</t>
  </si>
  <si>
    <t>Fixed Expenses</t>
  </si>
  <si>
    <t>Faculty &amp; Program Assistant Packages</t>
  </si>
  <si>
    <t>Faculty Per Diems &amp; Incidentals</t>
  </si>
  <si>
    <t>Assistant Per Diems &amp; Incidentals</t>
  </si>
  <si>
    <t>Licenses/Fees (ATM fees)</t>
  </si>
  <si>
    <t>Gifts</t>
  </si>
  <si>
    <t>Total Cost Per Student</t>
  </si>
  <si>
    <t>Total Projected Expenses</t>
  </si>
  <si>
    <t>Surplus/(Loss)</t>
  </si>
  <si>
    <t xml:space="preserve">tiered pricing: </t>
  </si>
  <si>
    <t>included?</t>
  </si>
  <si>
    <t>TOTAL Variable expenses</t>
  </si>
  <si>
    <t>Student Meals Stipends</t>
  </si>
  <si>
    <t>Faculty Name 1:</t>
  </si>
  <si>
    <t>Faculty Name 2:</t>
  </si>
  <si>
    <t>(Name of Program)</t>
  </si>
  <si>
    <t>12-14 students: €2340; 15-19: €2100; 20-24: €1900</t>
  </si>
  <si>
    <t>1 EUR=</t>
  </si>
  <si>
    <t>Student flights</t>
  </si>
  <si>
    <t>Student Program Fee</t>
  </si>
  <si>
    <t xml:space="preserve">Percentage surplus </t>
  </si>
  <si>
    <t>Goal is at least 5%</t>
  </si>
  <si>
    <t xml:space="preserve">Included in student price </t>
  </si>
  <si>
    <t>Faculty Flight</t>
  </si>
  <si>
    <t>Assistant Flight</t>
  </si>
  <si>
    <t>Faculty Airport Transfers</t>
  </si>
  <si>
    <t>Assistant Airport Transfers</t>
  </si>
  <si>
    <t>Faculty Cell Phone</t>
  </si>
  <si>
    <t>Tips for guides/drivers</t>
  </si>
  <si>
    <t>tiered pricing?</t>
  </si>
  <si>
    <t xml:space="preserve">Needed? </t>
  </si>
  <si>
    <t>Additional entrance Fees &amp; Entertainment Tickets</t>
  </si>
  <si>
    <t xml:space="preserve">Included in student price? </t>
  </si>
  <si>
    <t>Calculated with DoS rates</t>
  </si>
  <si>
    <t>Based on previous years, if possible</t>
  </si>
  <si>
    <t>Calculated based on 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</si>
</sst>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-[$€-1809]* #,##0_-;\-[$€-1809]* #,##0_-;_-[$€-1809]* &quot;-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name val="Arial"/>
      <family val="2"/>
    </font>
    <font>
      <b/>
      <u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</cellStyleXfs>
  <cellXfs count="106">
    <xf numFmtId="0" fontId="0" fillId="0" borderId="0" xfId="0"/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4" fontId="6" fillId="0" borderId="0" xfId="0" applyNumberFormat="1" applyFont="1"/>
    <xf numFmtId="0" fontId="7" fillId="0" borderId="0" xfId="0" applyFont="1" applyAlignment="1">
      <alignment horizontal="right"/>
    </xf>
    <xf numFmtId="0" fontId="8" fillId="0" borderId="0" xfId="0" applyFont="1"/>
    <xf numFmtId="0" fontId="10" fillId="0" borderId="4" xfId="0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0" fontId="5" fillId="0" borderId="0" xfId="0" applyFont="1" applyBorder="1" applyAlignment="1">
      <alignment vertical="top"/>
    </xf>
    <xf numFmtId="9" fontId="8" fillId="0" borderId="0" xfId="3" applyNumberFormat="1" applyFont="1"/>
    <xf numFmtId="0" fontId="10" fillId="0" borderId="10" xfId="0" applyFont="1" applyBorder="1" applyAlignment="1">
      <alignment horizontal="right"/>
    </xf>
    <xf numFmtId="0" fontId="7" fillId="0" borderId="12" xfId="0" applyFont="1" applyBorder="1" applyAlignment="1">
      <alignment horizontal="center" wrapText="1"/>
    </xf>
    <xf numFmtId="0" fontId="13" fillId="0" borderId="0" xfId="0" applyFont="1" applyFill="1"/>
    <xf numFmtId="0" fontId="14" fillId="0" borderId="0" xfId="0" applyFont="1" applyFill="1"/>
    <xf numFmtId="0" fontId="8" fillId="0" borderId="0" xfId="0" applyFont="1" applyFill="1"/>
    <xf numFmtId="0" fontId="4" fillId="0" borderId="0" xfId="0" applyFont="1" applyBorder="1" applyAlignment="1">
      <alignment horizontal="center" wrapText="1"/>
    </xf>
    <xf numFmtId="165" fontId="13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10" fillId="0" borderId="0" xfId="0" applyFont="1"/>
    <xf numFmtId="9" fontId="5" fillId="0" borderId="0" xfId="3" applyFont="1" applyBorder="1"/>
    <xf numFmtId="0" fontId="15" fillId="0" borderId="0" xfId="0" applyFont="1" applyAlignment="1">
      <alignment horizontal="right" vertical="top"/>
    </xf>
    <xf numFmtId="42" fontId="5" fillId="0" borderId="0" xfId="1" applyNumberFormat="1" applyFont="1"/>
    <xf numFmtId="42" fontId="8" fillId="0" borderId="0" xfId="1" applyNumberFormat="1" applyFont="1"/>
    <xf numFmtId="9" fontId="16" fillId="0" borderId="0" xfId="3" applyFont="1" applyBorder="1"/>
    <xf numFmtId="42" fontId="5" fillId="0" borderId="0" xfId="0" applyNumberFormat="1" applyFont="1"/>
    <xf numFmtId="0" fontId="14" fillId="0" borderId="0" xfId="0" applyFont="1" applyAlignment="1">
      <alignment horizontal="right"/>
    </xf>
    <xf numFmtId="165" fontId="5" fillId="0" borderId="0" xfId="1" applyNumberFormat="1" applyFont="1"/>
    <xf numFmtId="0" fontId="4" fillId="0" borderId="0" xfId="0" applyFont="1" applyAlignment="1">
      <alignment horizontal="right"/>
    </xf>
    <xf numFmtId="0" fontId="18" fillId="0" borderId="0" xfId="0" applyFont="1"/>
    <xf numFmtId="0" fontId="19" fillId="0" borderId="0" xfId="0" applyFont="1" applyAlignment="1">
      <alignment horizontal="right"/>
    </xf>
    <xf numFmtId="42" fontId="5" fillId="0" borderId="0" xfId="1" applyNumberFormat="1" applyFont="1" applyBorder="1"/>
    <xf numFmtId="166" fontId="4" fillId="0" borderId="0" xfId="2" applyNumberFormat="1" applyFont="1" applyBorder="1"/>
    <xf numFmtId="0" fontId="14" fillId="0" borderId="0" xfId="0" applyFont="1"/>
    <xf numFmtId="0" fontId="13" fillId="0" borderId="0" xfId="0" applyFont="1" applyAlignment="1">
      <alignment horizontal="right"/>
    </xf>
    <xf numFmtId="165" fontId="8" fillId="0" borderId="0" xfId="1" applyNumberFormat="1" applyFont="1"/>
    <xf numFmtId="43" fontId="20" fillId="0" borderId="0" xfId="1" applyFont="1"/>
    <xf numFmtId="0" fontId="5" fillId="0" borderId="0" xfId="0" applyFont="1" applyAlignment="1">
      <alignment horizontal="left"/>
    </xf>
    <xf numFmtId="165" fontId="5" fillId="0" borderId="0" xfId="1" applyNumberFormat="1" applyFont="1" applyBorder="1"/>
    <xf numFmtId="165" fontId="5" fillId="0" borderId="8" xfId="1" applyNumberFormat="1" applyFont="1" applyBorder="1"/>
    <xf numFmtId="165" fontId="9" fillId="0" borderId="8" xfId="1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Border="1"/>
    <xf numFmtId="0" fontId="8" fillId="0" borderId="2" xfId="0" applyFont="1" applyBorder="1"/>
    <xf numFmtId="0" fontId="17" fillId="0" borderId="0" xfId="0" applyFont="1"/>
    <xf numFmtId="42" fontId="17" fillId="0" borderId="0" xfId="1" applyNumberFormat="1" applyFont="1"/>
    <xf numFmtId="0" fontId="17" fillId="0" borderId="0" xfId="0" applyFont="1" applyBorder="1"/>
    <xf numFmtId="42" fontId="8" fillId="0" borderId="14" xfId="1" applyNumberFormat="1" applyFont="1" applyBorder="1"/>
    <xf numFmtId="0" fontId="17" fillId="0" borderId="0" xfId="0" applyFont="1" applyBorder="1" applyAlignment="1">
      <alignment horizontal="center"/>
    </xf>
    <xf numFmtId="42" fontId="21" fillId="0" borderId="0" xfId="1" applyNumberFormat="1" applyFont="1" applyBorder="1"/>
    <xf numFmtId="42" fontId="9" fillId="0" borderId="0" xfId="1" applyNumberFormat="1" applyFont="1" applyBorder="1"/>
    <xf numFmtId="0" fontId="4" fillId="0" borderId="0" xfId="0" applyFont="1" applyAlignment="1">
      <alignment horizontal="left"/>
    </xf>
    <xf numFmtId="42" fontId="5" fillId="0" borderId="15" xfId="0" applyNumberFormat="1" applyFont="1" applyBorder="1"/>
    <xf numFmtId="42" fontId="4" fillId="0" borderId="15" xfId="0" applyNumberFormat="1" applyFont="1" applyBorder="1"/>
    <xf numFmtId="0" fontId="2" fillId="0" borderId="0" xfId="0" applyFont="1"/>
    <xf numFmtId="165" fontId="13" fillId="0" borderId="0" xfId="0" applyNumberFormat="1" applyFont="1" applyFill="1" applyBorder="1" applyAlignment="1">
      <alignment horizontal="center"/>
    </xf>
    <xf numFmtId="42" fontId="8" fillId="0" borderId="0" xfId="1" applyNumberFormat="1" applyFont="1" applyBorder="1"/>
    <xf numFmtId="42" fontId="17" fillId="0" borderId="0" xfId="0" applyNumberFormat="1" applyFont="1" applyBorder="1"/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0" fontId="5" fillId="0" borderId="0" xfId="0" applyFont="1" applyBorder="1"/>
    <xf numFmtId="14" fontId="11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164" fontId="8" fillId="0" borderId="11" xfId="0" applyNumberFormat="1" applyFont="1" applyBorder="1" applyAlignment="1">
      <alignment horizontal="right"/>
    </xf>
    <xf numFmtId="0" fontId="5" fillId="0" borderId="4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7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13" fillId="0" borderId="1" xfId="0" applyFont="1" applyFill="1" applyBorder="1"/>
    <xf numFmtId="0" fontId="14" fillId="0" borderId="2" xfId="0" applyFont="1" applyFill="1" applyBorder="1"/>
    <xf numFmtId="0" fontId="8" fillId="0" borderId="2" xfId="0" applyFont="1" applyFill="1" applyBorder="1"/>
    <xf numFmtId="0" fontId="13" fillId="0" borderId="7" xfId="0" applyFont="1" applyFill="1" applyBorder="1"/>
    <xf numFmtId="0" fontId="18" fillId="0" borderId="8" xfId="0" applyFont="1" applyBorder="1"/>
    <xf numFmtId="0" fontId="0" fillId="0" borderId="8" xfId="0" applyBorder="1"/>
    <xf numFmtId="0" fontId="4" fillId="0" borderId="8" xfId="0" applyFont="1" applyBorder="1" applyAlignment="1">
      <alignment horizontal="center" wrapText="1"/>
    </xf>
    <xf numFmtId="165" fontId="13" fillId="0" borderId="9" xfId="0" applyNumberFormat="1" applyFont="1" applyFill="1" applyBorder="1" applyAlignment="1">
      <alignment horizontal="center"/>
    </xf>
    <xf numFmtId="4" fontId="23" fillId="0" borderId="0" xfId="0" applyNumberFormat="1" applyFont="1"/>
    <xf numFmtId="42" fontId="8" fillId="0" borderId="14" xfId="0" applyNumberFormat="1" applyFont="1" applyBorder="1"/>
    <xf numFmtId="0" fontId="5" fillId="0" borderId="0" xfId="0" applyFont="1" applyAlignment="1">
      <alignment horizontal="right"/>
    </xf>
    <xf numFmtId="165" fontId="14" fillId="0" borderId="0" xfId="0" applyNumberFormat="1" applyFont="1" applyBorder="1" applyAlignment="1">
      <alignment horizontal="center"/>
    </xf>
    <xf numFmtId="42" fontId="17" fillId="0" borderId="0" xfId="1" applyNumberFormat="1" applyFont="1" applyBorder="1"/>
    <xf numFmtId="166" fontId="8" fillId="0" borderId="0" xfId="2" applyNumberFormat="1" applyFont="1" applyBorder="1"/>
    <xf numFmtId="42" fontId="19" fillId="0" borderId="0" xfId="0" applyNumberFormat="1" applyFont="1" applyBorder="1"/>
    <xf numFmtId="0" fontId="9" fillId="0" borderId="0" xfId="0" applyFont="1" applyBorder="1"/>
    <xf numFmtId="9" fontId="4" fillId="0" borderId="0" xfId="0" applyNumberFormat="1" applyFont="1" applyBorder="1"/>
    <xf numFmtId="166" fontId="14" fillId="0" borderId="14" xfId="2" applyNumberFormat="1" applyFont="1" applyBorder="1"/>
    <xf numFmtId="167" fontId="8" fillId="0" borderId="0" xfId="0" applyNumberFormat="1" applyFont="1" applyBorder="1"/>
    <xf numFmtId="42" fontId="8" fillId="0" borderId="0" xfId="0" applyNumberFormat="1" applyFont="1" applyBorder="1"/>
    <xf numFmtId="42" fontId="8" fillId="0" borderId="3" xfId="1" applyNumberFormat="1" applyFont="1" applyBorder="1"/>
    <xf numFmtId="42" fontId="8" fillId="0" borderId="6" xfId="1" applyNumberFormat="1" applyFont="1" applyBorder="1"/>
    <xf numFmtId="0" fontId="8" fillId="0" borderId="0" xfId="0" applyFont="1" applyBorder="1" applyAlignment="1">
      <alignment horizontal="left"/>
    </xf>
    <xf numFmtId="42" fontId="8" fillId="0" borderId="9" xfId="1" applyNumberFormat="1" applyFont="1" applyBorder="1"/>
    <xf numFmtId="0" fontId="12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8" xfId="0" applyFont="1" applyBorder="1" applyAlignment="1">
      <alignment horizontal="center"/>
    </xf>
    <xf numFmtId="0" fontId="17" fillId="0" borderId="2" xfId="0" applyFont="1" applyBorder="1"/>
    <xf numFmtId="0" fontId="17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 wrapText="1"/>
    </xf>
    <xf numFmtId="9" fontId="17" fillId="0" borderId="0" xfId="3" applyFont="1" applyBorder="1"/>
    <xf numFmtId="0" fontId="9" fillId="0" borderId="0" xfId="0" applyFont="1" applyBorder="1" applyAlignment="1">
      <alignment horizontal="center" wrapText="1"/>
    </xf>
  </cellXfs>
  <cellStyles count="5">
    <cellStyle name="Comma" xfId="1" builtinId="3"/>
    <cellStyle name="Currency" xfId="2" builtinId="4"/>
    <cellStyle name="Normal" xfId="0" builtinId="0"/>
    <cellStyle name="Normal 2" xfId="4" xr:uid="{1BC677A6-FB93-4CC2-A4B8-71C32D90FA87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01A0D-9F0B-4231-A27A-85C0787C43C1}">
  <dimension ref="A1:N53"/>
  <sheetViews>
    <sheetView workbookViewId="0">
      <selection sqref="A1:XFD1048576"/>
    </sheetView>
  </sheetViews>
  <sheetFormatPr defaultRowHeight="14.5" x14ac:dyDescent="0.35"/>
  <cols>
    <col min="1" max="1" width="2" customWidth="1"/>
    <col min="2" max="2" width="4.7265625" style="57" customWidth="1"/>
    <col min="3" max="3" width="38.453125" customWidth="1"/>
    <col min="4" max="5" width="9.54296875" customWidth="1"/>
    <col min="6" max="6" width="8.7265625" customWidth="1"/>
    <col min="7" max="7" width="9.7265625" customWidth="1"/>
    <col min="8" max="8" width="9.54296875" customWidth="1"/>
    <col min="9" max="9" width="5.453125" customWidth="1"/>
    <col min="10" max="12" width="9.7265625" customWidth="1"/>
    <col min="13" max="13" width="11.453125" customWidth="1"/>
  </cols>
  <sheetData>
    <row r="1" spans="1:13" ht="18" x14ac:dyDescent="0.4">
      <c r="A1" s="82" t="s">
        <v>37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2.65" customHeight="1" x14ac:dyDescent="0.35">
      <c r="A2" s="4"/>
      <c r="B2" s="5"/>
      <c r="C2" s="6"/>
      <c r="D2" s="3"/>
      <c r="E2" s="3"/>
      <c r="F2" s="64"/>
      <c r="G2" s="64"/>
      <c r="H2" s="105"/>
      <c r="I2" s="3"/>
      <c r="J2" s="3"/>
      <c r="K2" s="3"/>
      <c r="L2" s="3"/>
      <c r="M2" s="3"/>
    </row>
    <row r="3" spans="1:13" ht="15" thickBot="1" x14ac:dyDescent="0.4">
      <c r="A3" s="3"/>
      <c r="B3" s="1"/>
      <c r="C3" s="3"/>
      <c r="D3" s="3"/>
      <c r="E3" s="3"/>
      <c r="F3" s="64"/>
      <c r="G3" s="64"/>
      <c r="H3" s="105"/>
      <c r="I3" s="3"/>
      <c r="J3" s="3"/>
      <c r="K3" s="3"/>
      <c r="L3" s="3"/>
      <c r="M3" s="3"/>
    </row>
    <row r="4" spans="1:13" x14ac:dyDescent="0.35">
      <c r="A4" s="3"/>
      <c r="B4" s="68" t="s">
        <v>0</v>
      </c>
      <c r="C4" s="69"/>
      <c r="D4" s="70">
        <v>15</v>
      </c>
      <c r="E4" s="3"/>
      <c r="F4" s="7" t="s">
        <v>1</v>
      </c>
      <c r="G4" s="8"/>
      <c r="H4" s="65"/>
      <c r="J4" s="6"/>
      <c r="K4" s="3"/>
      <c r="L4" s="3"/>
      <c r="M4" s="3"/>
    </row>
    <row r="5" spans="1:13" ht="15" thickBot="1" x14ac:dyDescent="0.4">
      <c r="A5" s="3"/>
      <c r="B5" s="71" t="s">
        <v>3</v>
      </c>
      <c r="C5" s="72"/>
      <c r="D5" s="73">
        <v>24</v>
      </c>
      <c r="E5" s="3"/>
      <c r="F5" s="11" t="s">
        <v>2</v>
      </c>
      <c r="G5" s="67"/>
      <c r="H5" s="65"/>
      <c r="I5" s="10"/>
      <c r="J5" s="6"/>
      <c r="K5" s="3"/>
      <c r="L5" s="3"/>
      <c r="M5" s="3"/>
    </row>
    <row r="6" spans="1:13" x14ac:dyDescent="0.35">
      <c r="A6" s="3"/>
      <c r="B6" s="2"/>
      <c r="C6" s="3"/>
      <c r="D6" s="9"/>
      <c r="E6" s="3"/>
      <c r="F6" s="62"/>
      <c r="G6" s="63"/>
      <c r="H6" s="66"/>
      <c r="I6" s="3"/>
      <c r="J6" s="3"/>
      <c r="K6" s="3"/>
      <c r="L6" s="3"/>
      <c r="M6" s="3"/>
    </row>
    <row r="7" spans="1:13" x14ac:dyDescent="0.35">
      <c r="A7" s="3"/>
      <c r="B7" s="2"/>
      <c r="C7" s="3"/>
      <c r="D7" s="9"/>
      <c r="E7" s="64"/>
      <c r="F7" s="62"/>
      <c r="G7" s="63"/>
      <c r="H7" s="66"/>
      <c r="I7" s="3"/>
      <c r="J7" s="3"/>
      <c r="K7" s="3"/>
      <c r="L7" s="3"/>
      <c r="M7" s="3"/>
    </row>
    <row r="8" spans="1:13" x14ac:dyDescent="0.35">
      <c r="A8" s="74" t="s">
        <v>6</v>
      </c>
      <c r="B8" s="75"/>
      <c r="C8" s="76"/>
      <c r="D8" s="18"/>
      <c r="E8" s="17">
        <v>2</v>
      </c>
      <c r="F8" s="16"/>
      <c r="G8" s="16"/>
      <c r="H8" s="16"/>
      <c r="I8" s="3"/>
      <c r="J8" s="3"/>
      <c r="K8" s="3"/>
      <c r="L8" s="2"/>
      <c r="M8" s="3"/>
    </row>
    <row r="9" spans="1:13" x14ac:dyDescent="0.35">
      <c r="A9" s="77" t="s">
        <v>7</v>
      </c>
      <c r="B9" s="78"/>
      <c r="C9" s="79"/>
      <c r="D9" s="80"/>
      <c r="E9" s="81">
        <v>16</v>
      </c>
      <c r="F9" s="16"/>
      <c r="G9" s="16"/>
      <c r="H9" s="16"/>
      <c r="I9" s="3"/>
      <c r="J9" s="3"/>
      <c r="K9" s="3"/>
      <c r="L9" s="2"/>
      <c r="M9" s="3"/>
    </row>
    <row r="10" spans="1:13" x14ac:dyDescent="0.35">
      <c r="A10" s="13"/>
      <c r="B10" s="29"/>
      <c r="D10" s="16"/>
      <c r="E10" s="58"/>
      <c r="F10" s="16"/>
      <c r="G10" s="16"/>
      <c r="H10" s="16"/>
      <c r="I10" s="3"/>
      <c r="J10" s="3"/>
      <c r="K10" s="3"/>
      <c r="L10" s="2"/>
      <c r="M10" s="3"/>
    </row>
    <row r="11" spans="1:13" x14ac:dyDescent="0.35">
      <c r="A11" s="3"/>
      <c r="B11" s="29"/>
      <c r="C11" s="26" t="s">
        <v>35</v>
      </c>
      <c r="D11" s="31"/>
      <c r="E11" s="31"/>
      <c r="F11" s="32"/>
      <c r="G11" s="20"/>
      <c r="H11" s="20"/>
      <c r="I11" s="3"/>
      <c r="J11" s="3"/>
      <c r="K11" s="3"/>
      <c r="L11" s="3"/>
      <c r="M11" s="3"/>
    </row>
    <row r="12" spans="1:13" x14ac:dyDescent="0.35">
      <c r="A12" s="3"/>
      <c r="B12" s="29"/>
      <c r="C12" s="26" t="s">
        <v>36</v>
      </c>
      <c r="D12" s="31"/>
      <c r="E12" s="31"/>
      <c r="F12" s="32"/>
      <c r="G12" s="20"/>
      <c r="H12" s="20"/>
      <c r="I12" s="3"/>
      <c r="J12" s="3"/>
      <c r="K12" s="3"/>
      <c r="L12" s="3"/>
      <c r="M12" s="3"/>
    </row>
    <row r="13" spans="1:13" x14ac:dyDescent="0.35">
      <c r="A13" s="3"/>
      <c r="B13" s="33"/>
      <c r="C13" s="26" t="s">
        <v>9</v>
      </c>
      <c r="D13" s="31"/>
      <c r="E13" s="31"/>
      <c r="F13" s="32"/>
      <c r="G13" s="20"/>
      <c r="H13" s="20"/>
      <c r="I13" s="3"/>
      <c r="J13" s="3"/>
      <c r="K13" s="3"/>
      <c r="L13" s="3"/>
      <c r="M13" s="3"/>
    </row>
    <row r="14" spans="1:13" x14ac:dyDescent="0.35">
      <c r="B14" s="2"/>
      <c r="C14" s="34" t="s">
        <v>10</v>
      </c>
      <c r="D14" s="35" t="s">
        <v>39</v>
      </c>
      <c r="E14" s="36">
        <v>1.08</v>
      </c>
      <c r="F14" s="6" t="s">
        <v>11</v>
      </c>
      <c r="G14" s="3"/>
      <c r="H14" s="3"/>
      <c r="I14" s="3"/>
      <c r="J14" s="3"/>
      <c r="K14" s="3"/>
      <c r="L14" s="2"/>
      <c r="M14" s="3"/>
    </row>
    <row r="15" spans="1:13" x14ac:dyDescent="0.35">
      <c r="A15" s="3"/>
      <c r="B15" s="2"/>
      <c r="C15" s="3"/>
      <c r="D15" s="9"/>
      <c r="E15" s="3"/>
      <c r="F15" s="62"/>
      <c r="G15" s="63"/>
      <c r="H15" s="66"/>
      <c r="I15" s="3"/>
      <c r="J15" s="3"/>
      <c r="K15" s="3"/>
      <c r="L15" s="3"/>
      <c r="M15" s="3"/>
    </row>
    <row r="16" spans="1:13" x14ac:dyDescent="0.35">
      <c r="A16" s="3"/>
      <c r="B16" s="2"/>
      <c r="C16" s="3"/>
      <c r="D16" s="9"/>
      <c r="E16" s="3"/>
      <c r="F16" s="62"/>
      <c r="G16" s="63"/>
      <c r="H16" s="66"/>
      <c r="I16" s="3"/>
      <c r="J16" s="3"/>
      <c r="K16" s="3"/>
      <c r="L16" s="3"/>
      <c r="M16" s="3"/>
    </row>
    <row r="17" spans="1:13" x14ac:dyDescent="0.35">
      <c r="A17" s="57" t="s">
        <v>12</v>
      </c>
      <c r="B17" s="2"/>
      <c r="C17" s="3"/>
      <c r="D17" s="3"/>
      <c r="E17" s="3"/>
      <c r="F17" s="64"/>
      <c r="G17" s="64"/>
      <c r="H17" s="64"/>
      <c r="I17" s="3"/>
      <c r="J17" s="3"/>
      <c r="K17" s="3"/>
      <c r="L17" s="3"/>
      <c r="M17" s="3"/>
    </row>
    <row r="18" spans="1:13" ht="37.15" customHeight="1" x14ac:dyDescent="0.35">
      <c r="A18" s="3"/>
      <c r="B18" s="14"/>
      <c r="C18" s="15"/>
      <c r="D18" s="12" t="s">
        <v>4</v>
      </c>
      <c r="E18" s="100" t="s">
        <v>5</v>
      </c>
      <c r="F18" s="98"/>
      <c r="G18" s="98"/>
      <c r="H18" s="99"/>
      <c r="I18" s="3"/>
      <c r="J18" s="3"/>
      <c r="K18" s="3"/>
      <c r="L18" s="2"/>
      <c r="M18" s="3"/>
    </row>
    <row r="19" spans="1:13" x14ac:dyDescent="0.35">
      <c r="A19" s="3"/>
      <c r="B19" s="14"/>
      <c r="C19" s="15"/>
      <c r="D19" s="38"/>
      <c r="E19" s="27"/>
      <c r="F19" s="3"/>
      <c r="G19" s="3"/>
      <c r="H19" s="3"/>
      <c r="I19" s="3"/>
      <c r="J19" s="3"/>
      <c r="K19" s="3"/>
      <c r="L19" s="3"/>
      <c r="M19" s="3"/>
    </row>
    <row r="20" spans="1:13" x14ac:dyDescent="0.35">
      <c r="B20" s="19" t="s">
        <v>13</v>
      </c>
      <c r="C20" s="3"/>
      <c r="D20" s="39"/>
      <c r="E20" s="40" t="s">
        <v>5</v>
      </c>
      <c r="F20" s="41" t="s">
        <v>14</v>
      </c>
      <c r="G20" s="42" t="s">
        <v>15</v>
      </c>
      <c r="H20" s="43" t="s">
        <v>16</v>
      </c>
      <c r="I20" s="3"/>
      <c r="J20" s="3"/>
      <c r="K20" s="3"/>
      <c r="L20" s="3"/>
      <c r="M20" s="3"/>
    </row>
    <row r="21" spans="1:13" x14ac:dyDescent="0.35">
      <c r="A21" s="3"/>
      <c r="B21" s="21"/>
      <c r="C21" s="44" t="s">
        <v>17</v>
      </c>
      <c r="D21" s="23">
        <f>E21*$E$9</f>
        <v>47520</v>
      </c>
      <c r="E21" s="94">
        <f>F21*E14</f>
        <v>2970</v>
      </c>
      <c r="F21" s="92">
        <v>2750</v>
      </c>
      <c r="G21" s="45"/>
      <c r="H21" s="46" t="s">
        <v>31</v>
      </c>
      <c r="I21" s="47"/>
      <c r="J21" s="6" t="s">
        <v>38</v>
      </c>
      <c r="K21" s="47"/>
      <c r="L21" s="3"/>
      <c r="M21" s="3"/>
    </row>
    <row r="22" spans="1:13" x14ac:dyDescent="0.35">
      <c r="A22" s="3"/>
      <c r="B22" s="21"/>
      <c r="C22" s="44" t="s">
        <v>18</v>
      </c>
      <c r="D22" s="23">
        <v>0</v>
      </c>
      <c r="E22" s="95">
        <v>0</v>
      </c>
      <c r="G22" s="45"/>
      <c r="H22" s="96" t="s">
        <v>19</v>
      </c>
      <c r="I22" s="47"/>
      <c r="J22" s="47"/>
      <c r="K22" s="47"/>
      <c r="L22" s="3"/>
      <c r="M22" s="3"/>
    </row>
    <row r="23" spans="1:13" x14ac:dyDescent="0.35">
      <c r="A23" s="3"/>
      <c r="B23" s="21"/>
      <c r="C23" s="44" t="s">
        <v>40</v>
      </c>
      <c r="D23" s="23">
        <f>E23*E9</f>
        <v>12000</v>
      </c>
      <c r="E23" s="95">
        <v>750</v>
      </c>
      <c r="F23" s="96"/>
      <c r="G23" s="45"/>
      <c r="H23" s="45"/>
      <c r="I23" s="47"/>
      <c r="J23" s="47"/>
      <c r="K23" s="47"/>
      <c r="L23" s="3"/>
      <c r="M23" s="3"/>
    </row>
    <row r="24" spans="1:13" x14ac:dyDescent="0.35">
      <c r="A24" s="3"/>
      <c r="B24" s="21"/>
      <c r="C24" s="44" t="s">
        <v>34</v>
      </c>
      <c r="D24" s="23">
        <f>E24*E9</f>
        <v>240</v>
      </c>
      <c r="E24" s="95">
        <f>G24*F24</f>
        <v>15</v>
      </c>
      <c r="F24" s="93">
        <v>15</v>
      </c>
      <c r="G24" s="45">
        <v>1</v>
      </c>
      <c r="H24" s="49"/>
      <c r="I24" s="47"/>
      <c r="J24" s="47"/>
      <c r="K24" s="47"/>
      <c r="L24" s="3"/>
      <c r="M24" s="3"/>
    </row>
    <row r="25" spans="1:13" x14ac:dyDescent="0.35">
      <c r="A25" s="3"/>
      <c r="B25" s="21"/>
      <c r="C25" s="37" t="s">
        <v>20</v>
      </c>
      <c r="D25" s="23">
        <f>E25*$E$9</f>
        <v>0</v>
      </c>
      <c r="E25" s="95">
        <f>G25*F25</f>
        <v>0</v>
      </c>
      <c r="F25" s="93"/>
      <c r="G25" s="45"/>
      <c r="H25" s="45" t="s">
        <v>19</v>
      </c>
      <c r="I25" s="47"/>
      <c r="J25" s="47"/>
      <c r="K25" s="47"/>
      <c r="L25" s="3"/>
      <c r="M25" s="3"/>
    </row>
    <row r="26" spans="1:13" x14ac:dyDescent="0.35">
      <c r="A26" s="3"/>
      <c r="B26" s="21"/>
      <c r="C26" s="37" t="s">
        <v>21</v>
      </c>
      <c r="D26" s="23">
        <f>E26*$E$9</f>
        <v>800</v>
      </c>
      <c r="E26" s="97">
        <f>F26*G26</f>
        <v>50</v>
      </c>
      <c r="F26" s="93">
        <v>25</v>
      </c>
      <c r="G26" s="45">
        <v>2</v>
      </c>
      <c r="H26" s="49"/>
      <c r="I26" s="47"/>
      <c r="J26" s="47"/>
      <c r="K26" s="47"/>
      <c r="L26" s="3"/>
      <c r="M26" s="3"/>
    </row>
    <row r="27" spans="1:13" x14ac:dyDescent="0.35">
      <c r="A27" s="3"/>
      <c r="B27" s="21"/>
      <c r="C27" s="3" t="s">
        <v>27</v>
      </c>
      <c r="D27" s="23">
        <v>100</v>
      </c>
      <c r="E27" s="97">
        <f>D27/E9</f>
        <v>6.25</v>
      </c>
      <c r="G27" s="49"/>
      <c r="H27" s="45"/>
      <c r="I27" s="47"/>
      <c r="J27" s="47"/>
      <c r="K27" s="47"/>
      <c r="L27" s="3"/>
      <c r="M27" s="3"/>
    </row>
    <row r="28" spans="1:13" x14ac:dyDescent="0.35">
      <c r="A28" s="3"/>
      <c r="B28" s="2"/>
      <c r="C28" s="28" t="s">
        <v>33</v>
      </c>
      <c r="D28" s="50">
        <f>SUM(D21:D26)</f>
        <v>60560</v>
      </c>
      <c r="E28" s="83">
        <f>D28/E9</f>
        <v>3785</v>
      </c>
      <c r="F28" s="47"/>
      <c r="G28" s="47"/>
      <c r="H28" s="49"/>
      <c r="I28" s="47"/>
      <c r="J28" s="47"/>
      <c r="K28" s="47"/>
      <c r="L28" s="3"/>
      <c r="M28" s="3"/>
    </row>
    <row r="29" spans="1:13" x14ac:dyDescent="0.35">
      <c r="A29" s="3"/>
      <c r="B29" s="2"/>
      <c r="C29" s="3"/>
      <c r="D29" s="59"/>
      <c r="E29" s="60"/>
      <c r="F29" s="47"/>
      <c r="G29" s="47"/>
      <c r="H29" s="47"/>
      <c r="I29" s="47"/>
      <c r="J29" s="47"/>
      <c r="K29" s="47"/>
      <c r="L29" s="3"/>
      <c r="M29" s="3"/>
    </row>
    <row r="30" spans="1:13" x14ac:dyDescent="0.35">
      <c r="A30" s="3"/>
      <c r="B30" s="19" t="s">
        <v>22</v>
      </c>
      <c r="C30" s="3"/>
      <c r="D30" s="48"/>
      <c r="E30" s="48"/>
      <c r="F30" s="47"/>
      <c r="G30" s="51"/>
      <c r="H30" s="47"/>
      <c r="I30" s="47"/>
      <c r="J30" s="47"/>
      <c r="K30" s="47"/>
      <c r="L30" s="3"/>
      <c r="M30" s="3"/>
    </row>
    <row r="31" spans="1:13" x14ac:dyDescent="0.35">
      <c r="A31" s="3"/>
      <c r="B31" s="21"/>
      <c r="C31" s="37" t="s">
        <v>23</v>
      </c>
      <c r="D31" s="23">
        <f>E31*E8</f>
        <v>0</v>
      </c>
      <c r="E31" s="23">
        <v>0</v>
      </c>
      <c r="F31" s="47"/>
      <c r="G31" s="47"/>
      <c r="H31" s="6" t="s">
        <v>44</v>
      </c>
      <c r="I31" s="47"/>
      <c r="J31" s="47"/>
      <c r="K31" s="47"/>
      <c r="L31" s="3"/>
      <c r="M31" s="3"/>
    </row>
    <row r="32" spans="1:13" x14ac:dyDescent="0.35">
      <c r="A32" s="3"/>
      <c r="B32" s="21"/>
      <c r="C32" s="37" t="s">
        <v>24</v>
      </c>
      <c r="D32" s="23">
        <v>500</v>
      </c>
      <c r="E32" s="35">
        <f>D32/E9</f>
        <v>31.25</v>
      </c>
      <c r="F32" s="6"/>
      <c r="G32" s="6"/>
      <c r="H32" s="47"/>
      <c r="I32" s="47"/>
      <c r="J32" s="47"/>
      <c r="K32" s="47"/>
      <c r="L32" s="3"/>
      <c r="M32" s="3"/>
    </row>
    <row r="33" spans="1:14" x14ac:dyDescent="0.35">
      <c r="A33" s="3"/>
      <c r="B33" s="21"/>
      <c r="C33" s="37" t="s">
        <v>25</v>
      </c>
      <c r="D33" s="23">
        <v>500</v>
      </c>
      <c r="E33" s="35">
        <f>D33/E9</f>
        <v>31.25</v>
      </c>
      <c r="F33" s="6"/>
      <c r="G33" s="6"/>
      <c r="H33" s="47"/>
      <c r="I33" s="47"/>
      <c r="J33" s="47"/>
      <c r="K33" s="47"/>
      <c r="L33" s="3"/>
      <c r="M33" s="3"/>
    </row>
    <row r="34" spans="1:14" x14ac:dyDescent="0.35">
      <c r="A34" s="3"/>
      <c r="B34" s="21"/>
      <c r="C34" s="37" t="s">
        <v>45</v>
      </c>
      <c r="D34" s="23">
        <f>E23</f>
        <v>750</v>
      </c>
      <c r="E34" s="23">
        <f>D34/E9</f>
        <v>46.875</v>
      </c>
      <c r="F34" s="6"/>
      <c r="G34" s="6"/>
      <c r="H34" s="47"/>
      <c r="I34" s="47"/>
      <c r="J34" s="47"/>
      <c r="K34" s="47"/>
      <c r="L34" s="3"/>
      <c r="M34" s="3"/>
    </row>
    <row r="35" spans="1:14" x14ac:dyDescent="0.35">
      <c r="A35" s="3"/>
      <c r="B35" s="21"/>
      <c r="C35" s="37" t="s">
        <v>46</v>
      </c>
      <c r="D35" s="23">
        <f>E23</f>
        <v>750</v>
      </c>
      <c r="E35" s="23">
        <f>D35/E9</f>
        <v>46.875</v>
      </c>
      <c r="F35" s="6"/>
      <c r="G35" s="6"/>
      <c r="H35" s="47"/>
      <c r="I35" s="47"/>
      <c r="J35" s="47"/>
      <c r="K35" s="47"/>
      <c r="L35" s="3"/>
      <c r="M35" s="3"/>
    </row>
    <row r="36" spans="1:14" x14ac:dyDescent="0.35">
      <c r="A36" s="3"/>
      <c r="B36" s="21"/>
      <c r="C36" s="37" t="s">
        <v>47</v>
      </c>
      <c r="D36" s="23">
        <v>50</v>
      </c>
      <c r="E36" s="23">
        <f>D36/E9</f>
        <v>3.125</v>
      </c>
      <c r="F36" s="6"/>
      <c r="G36" s="6"/>
      <c r="H36" s="47"/>
      <c r="I36" s="47"/>
      <c r="J36" s="47"/>
      <c r="K36" s="47"/>
      <c r="L36" s="3"/>
      <c r="M36" s="3"/>
    </row>
    <row r="37" spans="1:14" x14ac:dyDescent="0.35">
      <c r="A37" s="3"/>
      <c r="B37" s="21"/>
      <c r="C37" s="37" t="s">
        <v>48</v>
      </c>
      <c r="D37" s="23">
        <v>50</v>
      </c>
      <c r="E37" s="23">
        <f>D37/E9</f>
        <v>3.125</v>
      </c>
      <c r="F37" s="6"/>
      <c r="G37" s="6"/>
      <c r="H37" s="47"/>
      <c r="I37" s="47"/>
      <c r="J37" s="47"/>
      <c r="K37" s="47"/>
      <c r="L37" s="3"/>
      <c r="M37" s="3"/>
    </row>
    <row r="38" spans="1:14" x14ac:dyDescent="0.35">
      <c r="A38" s="3"/>
      <c r="B38" s="21"/>
      <c r="C38" s="44" t="s">
        <v>49</v>
      </c>
      <c r="D38" s="23">
        <v>75</v>
      </c>
      <c r="E38" s="23">
        <f>D38/E9</f>
        <v>4.6875</v>
      </c>
      <c r="F38" s="6"/>
      <c r="G38" s="6"/>
      <c r="H38" s="47"/>
      <c r="I38" s="47"/>
      <c r="J38" s="47"/>
      <c r="K38" s="47"/>
      <c r="L38" s="3"/>
      <c r="M38" s="3"/>
    </row>
    <row r="39" spans="1:14" x14ac:dyDescent="0.35">
      <c r="A39" s="3"/>
      <c r="B39" s="21"/>
      <c r="C39" s="44" t="s">
        <v>49</v>
      </c>
      <c r="D39" s="23">
        <v>75</v>
      </c>
      <c r="E39" s="23">
        <f>D39/E9</f>
        <v>4.6875</v>
      </c>
      <c r="F39" s="6"/>
      <c r="G39" s="6"/>
      <c r="H39" s="47"/>
      <c r="I39" s="47"/>
      <c r="J39" s="47"/>
      <c r="K39" s="47"/>
      <c r="L39" s="3"/>
      <c r="M39" s="3"/>
    </row>
    <row r="40" spans="1:14" x14ac:dyDescent="0.35">
      <c r="A40" s="3"/>
      <c r="B40" s="21"/>
      <c r="C40" s="44" t="s">
        <v>26</v>
      </c>
      <c r="D40" s="23">
        <v>150</v>
      </c>
      <c r="E40" s="35">
        <f>D40/E9</f>
        <v>9.375</v>
      </c>
      <c r="F40" s="6"/>
      <c r="G40" s="6"/>
      <c r="H40" s="47"/>
      <c r="I40" s="47"/>
      <c r="J40" s="47"/>
      <c r="K40" s="47"/>
      <c r="L40" s="3"/>
      <c r="M40" s="3"/>
    </row>
    <row r="41" spans="1:14" x14ac:dyDescent="0.35">
      <c r="A41" s="3"/>
      <c r="B41" s="21"/>
      <c r="C41" s="37" t="s">
        <v>50</v>
      </c>
      <c r="D41" s="23">
        <v>100</v>
      </c>
      <c r="E41" s="95">
        <f>D41/E9</f>
        <v>6.25</v>
      </c>
      <c r="F41" s="93"/>
      <c r="G41" s="45"/>
      <c r="H41" s="49"/>
      <c r="I41" s="47"/>
      <c r="J41" s="47"/>
      <c r="K41" s="47"/>
      <c r="L41" s="3"/>
      <c r="M41" s="3"/>
    </row>
    <row r="42" spans="1:14" x14ac:dyDescent="0.35">
      <c r="A42" s="3"/>
      <c r="B42" s="21"/>
      <c r="C42" s="37" t="s">
        <v>27</v>
      </c>
      <c r="D42" s="23">
        <v>150</v>
      </c>
      <c r="E42" s="35">
        <f>D42/E9</f>
        <v>9.375</v>
      </c>
      <c r="F42" s="6"/>
      <c r="G42" s="6"/>
      <c r="H42" s="47"/>
      <c r="I42" s="47"/>
      <c r="J42" s="47"/>
      <c r="K42" s="47"/>
      <c r="L42" s="3"/>
      <c r="M42" s="3"/>
    </row>
    <row r="43" spans="1:14" x14ac:dyDescent="0.35">
      <c r="A43" s="3"/>
      <c r="B43" s="2"/>
      <c r="C43" s="37"/>
      <c r="D43" s="50">
        <f>SUM(D31:D42)</f>
        <v>3150</v>
      </c>
      <c r="E43" s="50">
        <f>D43/E9</f>
        <v>196.875</v>
      </c>
      <c r="F43" s="47"/>
      <c r="G43" s="47"/>
      <c r="H43" s="47"/>
      <c r="I43" s="47"/>
      <c r="J43" s="47"/>
      <c r="K43" s="47"/>
      <c r="L43" s="3"/>
      <c r="M43" s="3"/>
    </row>
    <row r="44" spans="1:14" x14ac:dyDescent="0.35">
      <c r="A44" s="3"/>
      <c r="B44" s="2"/>
      <c r="C44" s="3"/>
      <c r="D44" s="31"/>
      <c r="E44" s="31"/>
      <c r="F44" s="3"/>
      <c r="G44" s="3"/>
      <c r="H44" s="3"/>
      <c r="I44" s="3"/>
      <c r="J44" s="3"/>
      <c r="K44" s="3"/>
      <c r="L44" s="3"/>
      <c r="M44" s="3"/>
    </row>
    <row r="45" spans="1:14" x14ac:dyDescent="0.35">
      <c r="A45" s="3"/>
      <c r="B45" s="2"/>
      <c r="C45" s="61" t="s">
        <v>28</v>
      </c>
      <c r="D45" s="52"/>
      <c r="E45" s="53">
        <f>E28+E43</f>
        <v>3981.875</v>
      </c>
      <c r="F45" s="3"/>
      <c r="G45" s="3"/>
      <c r="H45" s="3"/>
      <c r="I45" s="3"/>
      <c r="J45" s="3"/>
      <c r="K45" s="3"/>
      <c r="L45" s="3"/>
      <c r="M45" s="3"/>
    </row>
    <row r="46" spans="1:14" x14ac:dyDescent="0.35">
      <c r="A46" s="3"/>
      <c r="B46" s="14"/>
      <c r="C46" s="15"/>
      <c r="D46" s="16"/>
      <c r="E46" s="85"/>
      <c r="F46" s="16"/>
      <c r="G46" s="16"/>
      <c r="H46" s="16"/>
      <c r="I46" s="3"/>
      <c r="J46" s="3"/>
      <c r="K46" s="3"/>
      <c r="L46" s="2"/>
      <c r="M46" s="3"/>
    </row>
    <row r="47" spans="1:14" x14ac:dyDescent="0.35">
      <c r="A47" s="14"/>
      <c r="B47" s="21"/>
      <c r="C47" s="84" t="s">
        <v>41</v>
      </c>
      <c r="D47" s="3"/>
      <c r="E47" s="23">
        <v>4250</v>
      </c>
      <c r="F47" s="86"/>
      <c r="G47" s="87"/>
      <c r="H47" s="24"/>
      <c r="I47" s="20"/>
      <c r="J47" s="3"/>
      <c r="K47" s="3"/>
      <c r="L47" s="3"/>
      <c r="M47" s="3"/>
      <c r="N47" s="3"/>
    </row>
    <row r="48" spans="1:14" x14ac:dyDescent="0.35">
      <c r="A48" s="3"/>
      <c r="B48" s="2"/>
      <c r="C48" s="28" t="s">
        <v>8</v>
      </c>
      <c r="D48" s="28"/>
      <c r="E48" s="91">
        <f>E47*E9</f>
        <v>68000</v>
      </c>
      <c r="F48" s="88"/>
      <c r="G48" s="89"/>
      <c r="H48" s="3"/>
      <c r="I48" s="3"/>
      <c r="J48" s="3"/>
      <c r="K48" s="3"/>
      <c r="L48" s="3"/>
      <c r="M48" s="3"/>
      <c r="N48" s="3"/>
    </row>
    <row r="49" spans="1:13" x14ac:dyDescent="0.35">
      <c r="A49" s="3"/>
      <c r="B49" s="29"/>
      <c r="C49" s="30"/>
      <c r="D49" s="31"/>
      <c r="E49" s="31"/>
      <c r="F49" s="32"/>
      <c r="G49" s="20"/>
      <c r="H49" s="20"/>
      <c r="I49" s="3"/>
      <c r="J49" s="3"/>
      <c r="K49" s="3"/>
      <c r="L49" s="3"/>
      <c r="M49" s="3"/>
    </row>
    <row r="50" spans="1:13" ht="15" thickBot="1" x14ac:dyDescent="0.4">
      <c r="A50" s="3"/>
      <c r="B50" s="2"/>
      <c r="C50" s="3"/>
      <c r="D50" s="25"/>
      <c r="E50" s="22"/>
      <c r="F50" s="3"/>
      <c r="G50" s="3"/>
      <c r="H50" s="3"/>
      <c r="I50" s="3"/>
      <c r="J50" s="3"/>
      <c r="K50" s="3"/>
      <c r="L50" s="3"/>
      <c r="M50" s="3"/>
    </row>
    <row r="51" spans="1:13" ht="15" thickBot="1" x14ac:dyDescent="0.4">
      <c r="B51" s="2"/>
      <c r="C51" s="54" t="s">
        <v>29</v>
      </c>
      <c r="D51" s="55">
        <f>D43+D28</f>
        <v>63710</v>
      </c>
      <c r="E51" s="22"/>
      <c r="F51" s="3"/>
      <c r="G51" s="3"/>
      <c r="H51" s="3"/>
      <c r="I51" s="3"/>
      <c r="J51" s="3"/>
      <c r="K51" s="3"/>
      <c r="L51" s="3"/>
      <c r="M51" s="3"/>
    </row>
    <row r="52" spans="1:13" ht="15" thickBot="1" x14ac:dyDescent="0.4">
      <c r="B52" s="2"/>
      <c r="C52" s="2" t="s">
        <v>30</v>
      </c>
      <c r="D52" s="56">
        <f>E48-D51</f>
        <v>4290</v>
      </c>
      <c r="E52" s="25"/>
      <c r="F52" s="3"/>
      <c r="G52" s="3"/>
      <c r="H52" s="3"/>
      <c r="I52" s="3"/>
      <c r="J52" s="3"/>
      <c r="K52" s="3"/>
      <c r="L52" s="3"/>
      <c r="M52" s="3"/>
    </row>
    <row r="53" spans="1:13" x14ac:dyDescent="0.35">
      <c r="A53" s="2"/>
      <c r="B53" s="2"/>
      <c r="C53" s="2" t="s">
        <v>42</v>
      </c>
      <c r="D53" s="90">
        <f>D52/D51</f>
        <v>6.7336367917124468E-2</v>
      </c>
      <c r="E53" s="25" t="s">
        <v>43</v>
      </c>
      <c r="F53" s="3"/>
      <c r="G53" s="3"/>
      <c r="H53" s="3"/>
      <c r="I53" s="3"/>
      <c r="J53" s="3"/>
      <c r="K53" s="3"/>
      <c r="L53" s="3"/>
      <c r="M53" s="3"/>
    </row>
  </sheetData>
  <mergeCells count="1">
    <mergeCell ref="H2:H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DD2D-B2BC-4D96-8836-8A6D2A57B7B1}">
  <dimension ref="A1:N52"/>
  <sheetViews>
    <sheetView tabSelected="1" topLeftCell="A11" workbookViewId="0">
      <selection activeCell="D17" sqref="D17"/>
    </sheetView>
  </sheetViews>
  <sheetFormatPr defaultRowHeight="14.5" x14ac:dyDescent="0.35"/>
  <cols>
    <col min="1" max="1" width="2" customWidth="1"/>
    <col min="2" max="2" width="4.7265625" style="57" customWidth="1"/>
    <col min="3" max="3" width="40.453125" customWidth="1"/>
    <col min="4" max="5" width="9.54296875" customWidth="1"/>
    <col min="6" max="6" width="8.7265625" customWidth="1"/>
    <col min="7" max="7" width="9.7265625" customWidth="1"/>
    <col min="8" max="8" width="9.54296875" customWidth="1"/>
    <col min="9" max="9" width="5.453125" customWidth="1"/>
    <col min="10" max="12" width="9.7265625" customWidth="1"/>
    <col min="13" max="13" width="11.453125" customWidth="1"/>
  </cols>
  <sheetData>
    <row r="1" spans="1:13" ht="18" x14ac:dyDescent="0.4">
      <c r="A1" s="82" t="s">
        <v>37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2.65" customHeight="1" x14ac:dyDescent="0.35">
      <c r="A2" s="4"/>
      <c r="B2" s="5"/>
      <c r="C2" s="6"/>
      <c r="D2" s="3"/>
      <c r="E2" s="3"/>
      <c r="F2" s="64"/>
      <c r="G2" s="64"/>
      <c r="H2" s="105"/>
      <c r="I2" s="3"/>
      <c r="J2" s="3"/>
      <c r="K2" s="3"/>
      <c r="L2" s="3"/>
      <c r="M2" s="3"/>
    </row>
    <row r="3" spans="1:13" ht="15" thickBot="1" x14ac:dyDescent="0.4">
      <c r="A3" s="3"/>
      <c r="B3" s="1"/>
      <c r="C3" s="3"/>
      <c r="D3" s="3"/>
      <c r="E3" s="3"/>
      <c r="F3" s="64"/>
      <c r="G3" s="64"/>
      <c r="H3" s="105"/>
      <c r="I3" s="3"/>
      <c r="J3" s="3"/>
      <c r="K3" s="3"/>
      <c r="L3" s="3"/>
      <c r="M3" s="3"/>
    </row>
    <row r="4" spans="1:13" x14ac:dyDescent="0.35">
      <c r="A4" s="3"/>
      <c r="B4" s="68" t="s">
        <v>0</v>
      </c>
      <c r="C4" s="69"/>
      <c r="D4" s="70">
        <v>15</v>
      </c>
      <c r="E4" s="3"/>
      <c r="F4" s="7" t="s">
        <v>1</v>
      </c>
      <c r="G4" s="8"/>
      <c r="H4" s="65"/>
      <c r="J4" s="6"/>
      <c r="K4" s="3"/>
      <c r="L4" s="3"/>
      <c r="M4" s="3"/>
    </row>
    <row r="5" spans="1:13" ht="15" thickBot="1" x14ac:dyDescent="0.4">
      <c r="A5" s="3"/>
      <c r="B5" s="71" t="s">
        <v>3</v>
      </c>
      <c r="C5" s="72"/>
      <c r="D5" s="73">
        <v>24</v>
      </c>
      <c r="E5" s="3"/>
      <c r="F5" s="11" t="s">
        <v>2</v>
      </c>
      <c r="G5" s="67"/>
      <c r="H5" s="65"/>
      <c r="I5" s="10"/>
      <c r="J5" s="6"/>
      <c r="K5" s="3"/>
      <c r="L5" s="3"/>
      <c r="M5" s="3"/>
    </row>
    <row r="6" spans="1:13" x14ac:dyDescent="0.35">
      <c r="A6" s="3"/>
      <c r="B6" s="2"/>
      <c r="C6" s="3"/>
      <c r="D6" s="9"/>
      <c r="E6" s="3"/>
      <c r="F6" s="62"/>
      <c r="G6" s="63"/>
      <c r="H6" s="66"/>
      <c r="I6" s="3"/>
      <c r="J6" s="3"/>
      <c r="K6" s="3"/>
      <c r="L6" s="3"/>
      <c r="M6" s="3"/>
    </row>
    <row r="7" spans="1:13" x14ac:dyDescent="0.35">
      <c r="A7" s="3"/>
      <c r="B7" s="2"/>
      <c r="C7" s="3"/>
      <c r="D7" s="9"/>
      <c r="E7" s="64"/>
      <c r="F7" s="62"/>
      <c r="G7" s="63"/>
      <c r="H7" s="66"/>
      <c r="I7" s="3"/>
      <c r="J7" s="3"/>
      <c r="K7" s="3"/>
      <c r="L7" s="3"/>
      <c r="M7" s="3"/>
    </row>
    <row r="8" spans="1:13" x14ac:dyDescent="0.35">
      <c r="A8" s="74" t="s">
        <v>6</v>
      </c>
      <c r="B8" s="75"/>
      <c r="C8" s="76"/>
      <c r="D8" s="18"/>
      <c r="E8" s="17">
        <v>2</v>
      </c>
      <c r="F8" s="16"/>
      <c r="G8" s="16"/>
      <c r="H8" s="16"/>
      <c r="I8" s="3"/>
      <c r="J8" s="3"/>
      <c r="K8" s="3"/>
      <c r="L8" s="2"/>
      <c r="M8" s="3"/>
    </row>
    <row r="9" spans="1:13" x14ac:dyDescent="0.35">
      <c r="A9" s="77" t="s">
        <v>7</v>
      </c>
      <c r="B9" s="78"/>
      <c r="C9" s="79"/>
      <c r="D9" s="80"/>
      <c r="E9" s="81">
        <v>16</v>
      </c>
      <c r="F9" s="16"/>
      <c r="G9" s="16"/>
      <c r="H9" s="16"/>
      <c r="I9" s="3"/>
      <c r="J9" s="3"/>
      <c r="K9" s="3"/>
      <c r="L9" s="2"/>
      <c r="M9" s="3"/>
    </row>
    <row r="10" spans="1:13" x14ac:dyDescent="0.35">
      <c r="A10" s="13"/>
      <c r="B10" s="29"/>
      <c r="D10" s="16"/>
      <c r="E10" s="58"/>
      <c r="F10" s="16"/>
      <c r="G10" s="16"/>
      <c r="H10" s="16"/>
      <c r="I10" s="3"/>
      <c r="J10" s="3"/>
      <c r="K10" s="3"/>
      <c r="L10" s="2"/>
      <c r="M10" s="3"/>
    </row>
    <row r="11" spans="1:13" x14ac:dyDescent="0.35">
      <c r="A11" s="3"/>
      <c r="B11" s="29"/>
      <c r="C11" s="26" t="s">
        <v>35</v>
      </c>
      <c r="D11" s="31"/>
      <c r="E11" s="31"/>
      <c r="F11" s="32"/>
      <c r="G11" s="20"/>
      <c r="H11" s="20"/>
      <c r="I11" s="3"/>
      <c r="J11" s="3"/>
      <c r="K11" s="3"/>
      <c r="L11" s="3"/>
      <c r="M11" s="3"/>
    </row>
    <row r="12" spans="1:13" x14ac:dyDescent="0.35">
      <c r="A12" s="3"/>
      <c r="B12" s="29"/>
      <c r="C12" s="26" t="s">
        <v>36</v>
      </c>
      <c r="D12" s="31"/>
      <c r="E12" s="31"/>
      <c r="F12" s="32"/>
      <c r="G12" s="20"/>
      <c r="H12" s="20"/>
      <c r="I12" s="3"/>
      <c r="J12" s="3"/>
      <c r="K12" s="3"/>
      <c r="L12" s="3"/>
      <c r="M12" s="3"/>
    </row>
    <row r="13" spans="1:13" x14ac:dyDescent="0.35">
      <c r="A13" s="3"/>
      <c r="B13" s="33"/>
      <c r="C13" s="26" t="s">
        <v>9</v>
      </c>
      <c r="D13" s="31"/>
      <c r="E13" s="31"/>
      <c r="F13" s="32"/>
      <c r="G13" s="20"/>
      <c r="H13" s="20"/>
      <c r="I13" s="3"/>
      <c r="J13" s="3"/>
      <c r="K13" s="3"/>
      <c r="L13" s="3"/>
      <c r="M13" s="3"/>
    </row>
    <row r="14" spans="1:13" x14ac:dyDescent="0.35">
      <c r="B14" s="2"/>
      <c r="C14" s="34" t="s">
        <v>10</v>
      </c>
      <c r="D14" s="35" t="s">
        <v>39</v>
      </c>
      <c r="E14" s="36">
        <v>1.08</v>
      </c>
      <c r="F14" s="6" t="s">
        <v>11</v>
      </c>
      <c r="G14" s="3"/>
      <c r="H14" s="3"/>
      <c r="I14" s="3"/>
      <c r="J14" s="3"/>
      <c r="K14" s="3"/>
      <c r="L14" s="2"/>
      <c r="M14" s="3"/>
    </row>
    <row r="15" spans="1:13" x14ac:dyDescent="0.35">
      <c r="A15" s="3"/>
      <c r="B15" s="2"/>
      <c r="C15" s="3"/>
      <c r="D15" s="9"/>
      <c r="E15" s="3"/>
      <c r="F15" s="62"/>
      <c r="G15" s="63"/>
      <c r="H15" s="66"/>
      <c r="I15" s="3"/>
      <c r="J15" s="3"/>
      <c r="K15" s="3"/>
      <c r="L15" s="3"/>
      <c r="M15" s="3"/>
    </row>
    <row r="16" spans="1:13" x14ac:dyDescent="0.35">
      <c r="A16" s="3"/>
      <c r="B16" s="2"/>
      <c r="C16" s="3"/>
      <c r="D16" s="9"/>
      <c r="E16" s="3"/>
      <c r="F16" s="62"/>
      <c r="G16" s="63"/>
      <c r="H16" s="66"/>
      <c r="I16" s="3"/>
      <c r="J16" s="3"/>
      <c r="K16" s="3"/>
      <c r="L16" s="3"/>
      <c r="M16" s="3"/>
    </row>
    <row r="17" spans="1:13" x14ac:dyDescent="0.35">
      <c r="A17" s="57" t="s">
        <v>12</v>
      </c>
      <c r="B17" s="2"/>
      <c r="C17" s="3"/>
      <c r="D17" s="3">
        <v>1</v>
      </c>
      <c r="E17" s="3"/>
      <c r="F17" s="64"/>
      <c r="G17" s="64"/>
      <c r="H17" s="64"/>
      <c r="I17" s="3"/>
      <c r="J17" s="3"/>
      <c r="K17" s="3"/>
      <c r="L17" s="3"/>
      <c r="M17" s="3"/>
    </row>
    <row r="18" spans="1:13" ht="37.15" customHeight="1" x14ac:dyDescent="0.35">
      <c r="A18" s="3"/>
      <c r="B18" s="14"/>
      <c r="C18" s="15"/>
      <c r="D18" s="12" t="s">
        <v>4</v>
      </c>
      <c r="E18" s="100" t="s">
        <v>5</v>
      </c>
      <c r="F18" s="98"/>
      <c r="G18" s="98"/>
      <c r="H18" s="99"/>
      <c r="I18" s="3"/>
      <c r="J18" s="3"/>
      <c r="K18" s="3"/>
      <c r="L18" s="2"/>
      <c r="M18" s="3"/>
    </row>
    <row r="19" spans="1:13" x14ac:dyDescent="0.35">
      <c r="A19" s="3"/>
      <c r="B19" s="14"/>
      <c r="C19" s="15"/>
      <c r="D19" s="38"/>
      <c r="E19" s="27"/>
      <c r="F19" s="3"/>
      <c r="G19" s="3"/>
      <c r="H19" s="3"/>
      <c r="I19" s="3"/>
      <c r="J19" s="3"/>
      <c r="K19" s="3"/>
      <c r="L19" s="3"/>
      <c r="M19" s="3"/>
    </row>
    <row r="20" spans="1:13" x14ac:dyDescent="0.35">
      <c r="B20" s="19" t="s">
        <v>13</v>
      </c>
      <c r="C20" s="3"/>
      <c r="D20" s="39"/>
      <c r="E20" s="40" t="s">
        <v>5</v>
      </c>
      <c r="F20" s="41" t="s">
        <v>14</v>
      </c>
      <c r="G20" s="42" t="s">
        <v>15</v>
      </c>
      <c r="H20" s="43" t="s">
        <v>16</v>
      </c>
      <c r="I20" s="3"/>
      <c r="J20" s="3"/>
      <c r="K20" s="3"/>
      <c r="L20" s="3"/>
      <c r="M20" s="3"/>
    </row>
    <row r="21" spans="1:13" x14ac:dyDescent="0.35">
      <c r="A21" s="3"/>
      <c r="B21" s="21"/>
      <c r="C21" s="44" t="s">
        <v>17</v>
      </c>
      <c r="D21" s="23">
        <f>E21*$E$9</f>
        <v>0</v>
      </c>
      <c r="E21" s="94">
        <f>F21*E14</f>
        <v>0</v>
      </c>
      <c r="F21" s="92"/>
      <c r="G21" s="45"/>
      <c r="H21" s="101" t="s">
        <v>51</v>
      </c>
      <c r="I21" s="47"/>
      <c r="J21" s="6"/>
      <c r="K21" s="47"/>
      <c r="L21" s="3"/>
      <c r="M21" s="3"/>
    </row>
    <row r="22" spans="1:13" x14ac:dyDescent="0.35">
      <c r="A22" s="3"/>
      <c r="B22" s="21"/>
      <c r="C22" s="44" t="s">
        <v>18</v>
      </c>
      <c r="D22" s="23">
        <v>0</v>
      </c>
      <c r="E22" s="95">
        <v>0</v>
      </c>
      <c r="G22" s="45"/>
      <c r="H22" s="102" t="s">
        <v>19</v>
      </c>
      <c r="I22" s="47"/>
      <c r="J22" s="47"/>
      <c r="K22" s="47"/>
      <c r="L22" s="3"/>
      <c r="M22" s="3"/>
    </row>
    <row r="23" spans="1:13" x14ac:dyDescent="0.35">
      <c r="A23" s="3"/>
      <c r="B23" s="21"/>
      <c r="C23" s="44" t="s">
        <v>40</v>
      </c>
      <c r="D23" s="23">
        <f>E23*E9</f>
        <v>0</v>
      </c>
      <c r="E23" s="95">
        <v>0</v>
      </c>
      <c r="F23" s="96"/>
      <c r="G23" s="45"/>
      <c r="H23" s="49" t="s">
        <v>32</v>
      </c>
      <c r="I23" s="47"/>
      <c r="J23" s="47"/>
      <c r="K23" s="47"/>
      <c r="L23" s="3"/>
      <c r="M23" s="3"/>
    </row>
    <row r="24" spans="1:13" x14ac:dyDescent="0.35">
      <c r="A24" s="3"/>
      <c r="B24" s="21"/>
      <c r="C24" s="44" t="s">
        <v>34</v>
      </c>
      <c r="D24" s="23">
        <v>0</v>
      </c>
      <c r="E24" s="95">
        <f>G24*F24</f>
        <v>0</v>
      </c>
      <c r="F24" s="93"/>
      <c r="G24" s="45"/>
      <c r="H24" s="49" t="s">
        <v>52</v>
      </c>
      <c r="I24" s="47"/>
      <c r="J24" s="47"/>
      <c r="K24" s="47"/>
      <c r="L24" s="3"/>
      <c r="M24" s="3"/>
    </row>
    <row r="25" spans="1:13" x14ac:dyDescent="0.35">
      <c r="A25" s="3"/>
      <c r="B25" s="21"/>
      <c r="C25" s="37" t="s">
        <v>20</v>
      </c>
      <c r="D25" s="23">
        <f>E25*$E$9</f>
        <v>0</v>
      </c>
      <c r="E25" s="95">
        <f>G25*F25</f>
        <v>0</v>
      </c>
      <c r="F25" s="93"/>
      <c r="G25" s="45"/>
      <c r="H25" s="49" t="s">
        <v>32</v>
      </c>
      <c r="I25" s="47"/>
      <c r="J25" s="47"/>
      <c r="K25" s="47"/>
      <c r="L25" s="3"/>
      <c r="M25" s="3"/>
    </row>
    <row r="26" spans="1:13" x14ac:dyDescent="0.35">
      <c r="A26" s="3"/>
      <c r="B26" s="21"/>
      <c r="C26" s="37" t="s">
        <v>53</v>
      </c>
      <c r="D26" s="23">
        <v>0</v>
      </c>
      <c r="E26" s="97">
        <f>F26*G26</f>
        <v>0</v>
      </c>
      <c r="F26" s="93"/>
      <c r="G26" s="45"/>
      <c r="H26" s="49" t="s">
        <v>52</v>
      </c>
      <c r="I26" s="47"/>
      <c r="J26" s="47"/>
      <c r="K26" s="47"/>
      <c r="L26" s="3"/>
      <c r="M26" s="3"/>
    </row>
    <row r="27" spans="1:13" x14ac:dyDescent="0.35">
      <c r="A27" s="3"/>
      <c r="B27" s="2"/>
      <c r="C27" s="28" t="s">
        <v>33</v>
      </c>
      <c r="D27" s="50">
        <f>SUM(D21:D26)</f>
        <v>0</v>
      </c>
      <c r="E27" s="83">
        <f>D27/E9</f>
        <v>0</v>
      </c>
      <c r="F27" s="47"/>
      <c r="G27" s="47"/>
      <c r="H27" s="49"/>
      <c r="I27" s="47"/>
      <c r="J27" s="47"/>
      <c r="K27" s="47"/>
      <c r="L27" s="3"/>
      <c r="M27" s="3"/>
    </row>
    <row r="28" spans="1:13" x14ac:dyDescent="0.35">
      <c r="A28" s="3"/>
      <c r="B28" s="2"/>
      <c r="C28" s="3"/>
      <c r="D28" s="59"/>
      <c r="E28" s="60"/>
      <c r="F28" s="47"/>
      <c r="G28" s="47"/>
      <c r="H28" s="47"/>
      <c r="I28" s="47"/>
      <c r="J28" s="47"/>
      <c r="K28" s="47"/>
      <c r="L28" s="3"/>
      <c r="M28" s="3"/>
    </row>
    <row r="29" spans="1:13" x14ac:dyDescent="0.35">
      <c r="A29" s="3"/>
      <c r="B29" s="19" t="s">
        <v>22</v>
      </c>
      <c r="C29" s="3"/>
      <c r="D29" s="48"/>
      <c r="E29" s="48"/>
      <c r="F29" s="47"/>
      <c r="G29" s="51"/>
      <c r="H29" s="47"/>
      <c r="I29" s="47"/>
      <c r="J29" s="47"/>
      <c r="K29" s="47"/>
      <c r="L29" s="3"/>
      <c r="M29" s="3"/>
    </row>
    <row r="30" spans="1:13" x14ac:dyDescent="0.35">
      <c r="A30" s="3"/>
      <c r="B30" s="21"/>
      <c r="C30" s="37" t="s">
        <v>23</v>
      </c>
      <c r="D30" s="23">
        <f>E30*E8</f>
        <v>0</v>
      </c>
      <c r="E30" s="23">
        <v>0</v>
      </c>
      <c r="F30" s="47"/>
      <c r="G30" s="47"/>
      <c r="H30" s="47" t="s">
        <v>54</v>
      </c>
      <c r="I30" s="47"/>
      <c r="J30" s="47"/>
      <c r="K30" s="47"/>
      <c r="L30" s="3"/>
      <c r="M30" s="3"/>
    </row>
    <row r="31" spans="1:13" x14ac:dyDescent="0.35">
      <c r="A31" s="3"/>
      <c r="B31" s="21"/>
      <c r="C31" s="37" t="s">
        <v>24</v>
      </c>
      <c r="D31" s="23"/>
      <c r="E31" s="35">
        <f>D31/E9</f>
        <v>0</v>
      </c>
      <c r="F31" s="6"/>
      <c r="G31" s="6"/>
      <c r="H31" s="47" t="s">
        <v>55</v>
      </c>
      <c r="I31" s="47"/>
      <c r="J31" s="47"/>
      <c r="K31" s="47"/>
      <c r="L31" s="3"/>
      <c r="M31" s="3"/>
    </row>
    <row r="32" spans="1:13" x14ac:dyDescent="0.35">
      <c r="A32" s="3"/>
      <c r="B32" s="21"/>
      <c r="C32" s="37" t="s">
        <v>25</v>
      </c>
      <c r="D32" s="23"/>
      <c r="E32" s="35">
        <f>D32/E9</f>
        <v>0</v>
      </c>
      <c r="F32" s="6"/>
      <c r="G32" s="6"/>
      <c r="H32" s="47"/>
      <c r="I32" s="47"/>
      <c r="J32" s="47"/>
      <c r="K32" s="47"/>
      <c r="L32" s="3"/>
      <c r="M32" s="3"/>
    </row>
    <row r="33" spans="1:14" x14ac:dyDescent="0.35">
      <c r="A33" s="3"/>
      <c r="B33" s="21"/>
      <c r="C33" s="37" t="s">
        <v>45</v>
      </c>
      <c r="D33" s="23">
        <f>E23</f>
        <v>0</v>
      </c>
      <c r="E33" s="23">
        <f>D33/E9</f>
        <v>0</v>
      </c>
      <c r="F33" s="6"/>
      <c r="G33" s="6"/>
      <c r="H33" s="47" t="s">
        <v>32</v>
      </c>
      <c r="I33" s="47"/>
      <c r="J33" s="47"/>
      <c r="K33" s="47"/>
      <c r="L33" s="3"/>
      <c r="M33" s="3"/>
    </row>
    <row r="34" spans="1:14" x14ac:dyDescent="0.35">
      <c r="A34" s="3"/>
      <c r="B34" s="21"/>
      <c r="C34" s="37" t="s">
        <v>46</v>
      </c>
      <c r="D34" s="23">
        <f>E23</f>
        <v>0</v>
      </c>
      <c r="E34" s="23">
        <f>D34/E9</f>
        <v>0</v>
      </c>
      <c r="F34" s="6"/>
      <c r="G34" s="6"/>
      <c r="H34" s="47" t="s">
        <v>32</v>
      </c>
      <c r="I34" s="47"/>
      <c r="J34" s="47"/>
      <c r="K34" s="47"/>
      <c r="L34" s="3"/>
      <c r="M34" s="3"/>
    </row>
    <row r="35" spans="1:14" x14ac:dyDescent="0.35">
      <c r="A35" s="3"/>
      <c r="B35" s="21"/>
      <c r="C35" s="37" t="s">
        <v>47</v>
      </c>
      <c r="D35" s="23">
        <v>50</v>
      </c>
      <c r="E35" s="23">
        <f>D35/E9</f>
        <v>3.125</v>
      </c>
      <c r="F35" s="6"/>
      <c r="G35" s="6"/>
      <c r="H35" s="47"/>
      <c r="I35" s="47"/>
      <c r="J35" s="47"/>
      <c r="K35" s="47"/>
      <c r="L35" s="3"/>
      <c r="M35" s="3"/>
    </row>
    <row r="36" spans="1:14" x14ac:dyDescent="0.35">
      <c r="A36" s="3"/>
      <c r="B36" s="21"/>
      <c r="C36" s="37" t="s">
        <v>48</v>
      </c>
      <c r="D36" s="23">
        <v>50</v>
      </c>
      <c r="E36" s="23">
        <f>D36/E9</f>
        <v>3.125</v>
      </c>
      <c r="F36" s="6"/>
      <c r="G36" s="6"/>
      <c r="H36" s="47"/>
      <c r="I36" s="47"/>
      <c r="J36" s="47"/>
      <c r="K36" s="47"/>
      <c r="L36" s="3"/>
      <c r="M36" s="3"/>
    </row>
    <row r="37" spans="1:14" x14ac:dyDescent="0.35">
      <c r="A37" s="3"/>
      <c r="B37" s="21"/>
      <c r="C37" s="44" t="s">
        <v>49</v>
      </c>
      <c r="D37" s="23"/>
      <c r="E37" s="23">
        <f>D37/E9</f>
        <v>0</v>
      </c>
      <c r="F37" s="6"/>
      <c r="G37" s="6"/>
      <c r="H37" s="47"/>
      <c r="I37" s="47"/>
      <c r="J37" s="47"/>
      <c r="K37" s="47"/>
      <c r="L37" s="3"/>
      <c r="M37" s="3"/>
    </row>
    <row r="38" spans="1:14" x14ac:dyDescent="0.35">
      <c r="A38" s="3"/>
      <c r="B38" s="21"/>
      <c r="C38" s="44" t="s">
        <v>49</v>
      </c>
      <c r="D38" s="23"/>
      <c r="E38" s="23">
        <f>D38/E9</f>
        <v>0</v>
      </c>
      <c r="F38" s="6"/>
      <c r="G38" s="6"/>
      <c r="H38" s="47"/>
      <c r="I38" s="47"/>
      <c r="J38" s="47"/>
      <c r="K38" s="47"/>
      <c r="L38" s="3"/>
      <c r="M38" s="3"/>
    </row>
    <row r="39" spans="1:14" x14ac:dyDescent="0.35">
      <c r="A39" s="3"/>
      <c r="B39" s="21"/>
      <c r="C39" s="44" t="s">
        <v>26</v>
      </c>
      <c r="D39" s="23">
        <v>150</v>
      </c>
      <c r="E39" s="35">
        <f>D39/E9</f>
        <v>9.375</v>
      </c>
      <c r="F39" s="6"/>
      <c r="G39" s="6"/>
      <c r="H39" s="47" t="s">
        <v>56</v>
      </c>
      <c r="I39" s="47"/>
      <c r="J39" s="47"/>
      <c r="K39" s="47"/>
      <c r="L39" s="3"/>
      <c r="M39" s="3"/>
    </row>
    <row r="40" spans="1:14" x14ac:dyDescent="0.35">
      <c r="A40" s="3"/>
      <c r="B40" s="21"/>
      <c r="C40" s="37" t="s">
        <v>50</v>
      </c>
      <c r="D40" s="23"/>
      <c r="E40" s="95">
        <f>D40/E9</f>
        <v>0</v>
      </c>
      <c r="F40" s="93"/>
      <c r="G40" s="45"/>
      <c r="H40" s="49"/>
      <c r="I40" s="47"/>
      <c r="J40" s="47"/>
      <c r="K40" s="47"/>
      <c r="L40" s="3"/>
      <c r="M40" s="3"/>
    </row>
    <row r="41" spans="1:14" x14ac:dyDescent="0.35">
      <c r="A41" s="3"/>
      <c r="B41" s="21"/>
      <c r="C41" s="37" t="s">
        <v>27</v>
      </c>
      <c r="D41" s="23">
        <v>150</v>
      </c>
      <c r="E41" s="35">
        <f>D41/E9</f>
        <v>9.375</v>
      </c>
      <c r="F41" s="6"/>
      <c r="G41" s="6"/>
      <c r="H41" s="47"/>
      <c r="I41" s="47"/>
      <c r="J41" s="47"/>
      <c r="K41" s="47"/>
      <c r="L41" s="3"/>
      <c r="M41" s="3"/>
    </row>
    <row r="42" spans="1:14" x14ac:dyDescent="0.35">
      <c r="A42" s="3"/>
      <c r="B42" s="2"/>
      <c r="C42" s="37"/>
      <c r="D42" s="50">
        <f>SUM(D30:D41)</f>
        <v>400</v>
      </c>
      <c r="E42" s="50">
        <f>D42/E9</f>
        <v>25</v>
      </c>
      <c r="F42" s="47"/>
      <c r="G42" s="47"/>
      <c r="H42" s="47"/>
      <c r="I42" s="47"/>
      <c r="J42" s="47"/>
      <c r="K42" s="47"/>
      <c r="L42" s="3"/>
      <c r="M42" s="3"/>
    </row>
    <row r="43" spans="1:14" x14ac:dyDescent="0.35">
      <c r="A43" s="3"/>
      <c r="B43" s="2"/>
      <c r="C43" s="3"/>
      <c r="D43" s="31"/>
      <c r="E43" s="31"/>
      <c r="F43" s="3"/>
      <c r="G43" s="3"/>
      <c r="H43" s="47"/>
      <c r="I43" s="3"/>
      <c r="J43" s="3"/>
      <c r="K43" s="3"/>
      <c r="L43" s="3"/>
      <c r="M43" s="3"/>
    </row>
    <row r="44" spans="1:14" x14ac:dyDescent="0.35">
      <c r="A44" s="3"/>
      <c r="B44" s="2"/>
      <c r="C44" s="61" t="s">
        <v>28</v>
      </c>
      <c r="D44" s="52"/>
      <c r="E44" s="53">
        <f>E27+E42</f>
        <v>25</v>
      </c>
      <c r="F44" s="3"/>
      <c r="G44" s="3"/>
      <c r="H44" s="47"/>
      <c r="I44" s="3"/>
      <c r="J44" s="3"/>
      <c r="K44" s="3"/>
      <c r="L44" s="3"/>
      <c r="M44" s="3"/>
    </row>
    <row r="45" spans="1:14" x14ac:dyDescent="0.35">
      <c r="A45" s="3"/>
      <c r="B45" s="14"/>
      <c r="C45" s="15"/>
      <c r="D45" s="16"/>
      <c r="E45" s="85"/>
      <c r="F45" s="16"/>
      <c r="G45" s="16"/>
      <c r="H45" s="103"/>
      <c r="I45" s="3"/>
      <c r="J45" s="3"/>
      <c r="K45" s="3"/>
      <c r="L45" s="2"/>
      <c r="M45" s="3"/>
    </row>
    <row r="46" spans="1:14" x14ac:dyDescent="0.35">
      <c r="A46" s="14"/>
      <c r="B46" s="21"/>
      <c r="C46" s="84" t="s">
        <v>41</v>
      </c>
      <c r="D46" s="3"/>
      <c r="E46" s="23"/>
      <c r="F46" s="86"/>
      <c r="G46" s="87"/>
      <c r="H46" s="104" t="s">
        <v>57</v>
      </c>
      <c r="I46" s="20"/>
      <c r="J46" s="3"/>
      <c r="K46" s="3"/>
      <c r="L46" s="3"/>
      <c r="M46" s="3"/>
      <c r="N46" s="3"/>
    </row>
    <row r="47" spans="1:14" x14ac:dyDescent="0.35">
      <c r="A47" s="3"/>
      <c r="B47" s="2"/>
      <c r="C47" s="28" t="s">
        <v>8</v>
      </c>
      <c r="D47" s="28"/>
      <c r="E47" s="91">
        <f>E46*E9</f>
        <v>0</v>
      </c>
      <c r="F47" s="88"/>
      <c r="G47" s="89"/>
      <c r="H47" s="3"/>
      <c r="I47" s="3"/>
      <c r="J47" s="3"/>
      <c r="K47" s="3"/>
      <c r="L47" s="3"/>
      <c r="M47" s="3"/>
      <c r="N47" s="3"/>
    </row>
    <row r="48" spans="1:14" x14ac:dyDescent="0.35">
      <c r="A48" s="3"/>
      <c r="B48" s="29"/>
      <c r="C48" s="30"/>
      <c r="D48" s="31"/>
      <c r="E48" s="31"/>
      <c r="F48" s="32"/>
      <c r="G48" s="20"/>
      <c r="H48" s="20"/>
      <c r="I48" s="3"/>
      <c r="J48" s="3"/>
      <c r="K48" s="3"/>
      <c r="L48" s="3"/>
      <c r="M48" s="3"/>
    </row>
    <row r="49" spans="1:13" ht="15" thickBot="1" x14ac:dyDescent="0.4">
      <c r="A49" s="3"/>
      <c r="B49" s="2"/>
      <c r="C49" s="3"/>
      <c r="D49" s="25"/>
      <c r="E49" s="22"/>
      <c r="F49" s="3"/>
      <c r="G49" s="3"/>
      <c r="H49" s="3"/>
      <c r="I49" s="3"/>
      <c r="J49" s="3"/>
      <c r="K49" s="3"/>
      <c r="L49" s="3"/>
      <c r="M49" s="3"/>
    </row>
    <row r="50" spans="1:13" ht="15" thickBot="1" x14ac:dyDescent="0.4">
      <c r="B50" s="2"/>
      <c r="C50" s="54" t="s">
        <v>29</v>
      </c>
      <c r="D50" s="55">
        <f>D42+D27</f>
        <v>400</v>
      </c>
      <c r="E50" s="22"/>
      <c r="F50" s="3"/>
      <c r="G50" s="3"/>
      <c r="H50" s="3"/>
      <c r="I50" s="3"/>
      <c r="J50" s="3"/>
      <c r="K50" s="3"/>
      <c r="L50" s="3"/>
      <c r="M50" s="3"/>
    </row>
    <row r="51" spans="1:13" ht="15" thickBot="1" x14ac:dyDescent="0.4">
      <c r="B51" s="2"/>
      <c r="C51" s="2" t="s">
        <v>30</v>
      </c>
      <c r="D51" s="56">
        <f>E47-D50</f>
        <v>-400</v>
      </c>
      <c r="E51" s="25"/>
      <c r="F51" s="3"/>
      <c r="G51" s="3"/>
      <c r="H51" s="3"/>
      <c r="I51" s="3"/>
      <c r="J51" s="3"/>
      <c r="K51" s="3"/>
      <c r="L51" s="3"/>
      <c r="M51" s="3"/>
    </row>
    <row r="52" spans="1:13" x14ac:dyDescent="0.35">
      <c r="A52" s="2"/>
      <c r="B52" s="2"/>
      <c r="C52" s="2" t="s">
        <v>42</v>
      </c>
      <c r="D52" s="90">
        <f>D51/D50</f>
        <v>-1</v>
      </c>
      <c r="E52" s="25" t="s">
        <v>43</v>
      </c>
      <c r="F52" s="3"/>
      <c r="G52" s="3"/>
      <c r="H52" s="3"/>
      <c r="I52" s="3"/>
      <c r="J52" s="3"/>
      <c r="K52" s="3"/>
      <c r="L52" s="3"/>
      <c r="M52" s="3"/>
    </row>
  </sheetData>
  <mergeCells count="1"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budget</vt:lpstr>
      <vt:lpstr>Template</vt:lpstr>
    </vt:vector>
  </TitlesOfParts>
  <Company>Suffolk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Ewen, Amy</dc:creator>
  <cp:lastModifiedBy>Elliott, Elizabeth</cp:lastModifiedBy>
  <dcterms:created xsi:type="dcterms:W3CDTF">2024-01-11T14:32:00Z</dcterms:created>
  <dcterms:modified xsi:type="dcterms:W3CDTF">2025-02-21T17:17:33Z</dcterms:modified>
</cp:coreProperties>
</file>